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defaultThemeVersion="124226"/>
  <bookViews>
    <workbookView xWindow="26115" yWindow="0" windowWidth="24240" windowHeight="13740"/>
  </bookViews>
  <sheets>
    <sheet name="Sheet1" sheetId="1" r:id="rId1"/>
    <sheet name="Sheet2" sheetId="4" r:id="rId2"/>
    <sheet name="Sheet3" sheetId="5" r:id="rId3"/>
  </sheets>
  <definedNames>
    <definedName name="_xlnm._FilterDatabase" localSheetId="0" hidden="1">Sheet1!$A$6:$G$33</definedName>
  </definedNames>
  <calcPr calcId="124519" concurrentCalc="0"/>
  <fileRecoveryPr repairLoad="1"/>
  <extLst>
    <ext xmlns:mx="http://schemas.microsoft.com/office/mac/excel/2008/main" uri="{7523E5D3-25F3-A5E0-1632-64F254C22452}">
      <mx:ArchID Flags="2"/>
    </ext>
  </extLst>
</workbook>
</file>

<file path=xl/calcChain.xml><?xml version="1.0" encoding="utf-8"?>
<calcChain xmlns="http://schemas.openxmlformats.org/spreadsheetml/2006/main">
  <c r="K19" i="1"/>
  <c r="J19"/>
  <c r="J8"/>
  <c r="M8"/>
  <c r="K8"/>
  <c r="L8"/>
  <c r="J33"/>
  <c r="M33"/>
  <c r="K33"/>
  <c r="L33"/>
  <c r="J32"/>
  <c r="M32"/>
  <c r="K32"/>
  <c r="L32"/>
  <c r="J31"/>
  <c r="M31"/>
  <c r="K31"/>
  <c r="L31"/>
  <c r="J30"/>
  <c r="M30"/>
  <c r="K30"/>
  <c r="L30"/>
  <c r="J29"/>
  <c r="M29"/>
  <c r="K29"/>
  <c r="L29"/>
  <c r="J28"/>
  <c r="M28"/>
  <c r="K28"/>
  <c r="L28"/>
  <c r="J27"/>
  <c r="M27"/>
  <c r="K27"/>
  <c r="L27"/>
  <c r="J26"/>
  <c r="M26"/>
  <c r="K26"/>
  <c r="L26"/>
  <c r="J25"/>
  <c r="M25"/>
  <c r="K25"/>
  <c r="L25"/>
  <c r="J24"/>
  <c r="M24"/>
  <c r="K24"/>
  <c r="L24"/>
  <c r="J23"/>
  <c r="M23"/>
  <c r="K23"/>
  <c r="L23"/>
  <c r="J22"/>
  <c r="M22"/>
  <c r="K22"/>
  <c r="L22"/>
  <c r="J21"/>
  <c r="M21"/>
  <c r="K21"/>
  <c r="L21"/>
  <c r="J20"/>
  <c r="M20"/>
  <c r="K20"/>
  <c r="L20"/>
  <c r="M19"/>
  <c r="L19"/>
  <c r="J18"/>
  <c r="M18"/>
  <c r="K18"/>
  <c r="L18"/>
  <c r="J17"/>
  <c r="M17"/>
  <c r="K17"/>
  <c r="L17"/>
  <c r="J16"/>
  <c r="M16"/>
  <c r="K16"/>
  <c r="L16"/>
  <c r="J15"/>
  <c r="M15"/>
  <c r="K15"/>
  <c r="L15"/>
  <c r="J14"/>
  <c r="M14"/>
  <c r="K14"/>
  <c r="L14"/>
  <c r="J13"/>
  <c r="M13"/>
  <c r="K13"/>
  <c r="L13"/>
  <c r="J12"/>
  <c r="M12"/>
  <c r="K12"/>
  <c r="L12"/>
  <c r="J11"/>
  <c r="M11"/>
  <c r="K11"/>
  <c r="L11"/>
  <c r="J10"/>
  <c r="M10"/>
  <c r="K10"/>
  <c r="L10"/>
  <c r="J9"/>
  <c r="M9"/>
  <c r="K9"/>
  <c r="L9"/>
</calcChain>
</file>

<file path=xl/sharedStrings.xml><?xml version="1.0" encoding="utf-8"?>
<sst xmlns="http://schemas.openxmlformats.org/spreadsheetml/2006/main" count="153" uniqueCount="102">
  <si>
    <t>Pirkimo dalies Nr.</t>
  </si>
  <si>
    <t>Pirkimo dalies pavadinimas</t>
  </si>
  <si>
    <t>BVPŽ kodas</t>
  </si>
  <si>
    <t>1</t>
  </si>
  <si>
    <t>Vnt. kaina Eur,  be PVM</t>
  </si>
  <si>
    <t>Vnt. kaina Eur, su PVM</t>
  </si>
  <si>
    <t>*Tais atvejais, kai pagal galiojančius teisės aktus tiekėjui nereikia mokėti PVM, jis nurodo priežastis, dėl kurių PVM nemoka.</t>
  </si>
  <si>
    <t>PVM tarifas (%)*</t>
  </si>
  <si>
    <t>Techninė specifikacija</t>
  </si>
  <si>
    <t>85145000-7</t>
  </si>
  <si>
    <t>PVM suma Eur</t>
  </si>
  <si>
    <t>Suma Eur, be PVM</t>
  </si>
  <si>
    <t>Suma Eur, su PVM</t>
  </si>
  <si>
    <t>Programų kiekis vnt.</t>
  </si>
  <si>
    <t>ŽPV DNR nustatymas</t>
  </si>
  <si>
    <t xml:space="preserve">ŽIV-1 RNR kiekybinis nustatymas </t>
  </si>
  <si>
    <t>Papildoma programa „ŽIV-1 RNR kiekybinis nustatymas“</t>
  </si>
  <si>
    <t xml:space="preserve">HCV RNR kiekybinis nustatymas </t>
  </si>
  <si>
    <t xml:space="preserve">HBV DNR kiekybinis nustatymas </t>
  </si>
  <si>
    <t xml:space="preserve">HCV genotipavimas </t>
  </si>
  <si>
    <t xml:space="preserve">MRSA nustatymas </t>
  </si>
  <si>
    <t>ESBL ir karbapenemazes koduojančių genų nustatymas bakterijų kultūroje</t>
  </si>
  <si>
    <t>Chlamydia trachomatis ir Neisseria gonorrhoeae DNR nustatymas</t>
  </si>
  <si>
    <t>Clostridium difficile toksinus koduojančių genų nustatymas</t>
  </si>
  <si>
    <r>
      <t>Toxoplasma gondii</t>
    </r>
    <r>
      <rPr>
        <sz val="10"/>
        <color rgb="FF000000"/>
        <rFont val="Times New Roman"/>
        <family val="1"/>
        <charset val="186"/>
      </rPr>
      <t xml:space="preserve"> antikūnai </t>
    </r>
  </si>
  <si>
    <t xml:space="preserve">CMV specifiniai antikūnai </t>
  </si>
  <si>
    <t xml:space="preserve">Žmogaus T limfocitų limfotropinis virusas, antikūnai </t>
  </si>
  <si>
    <t xml:space="preserve">Tymų virusas, antikūnai </t>
  </si>
  <si>
    <t xml:space="preserve">Kiaulytės virusas, specifiniai antikūnai </t>
  </si>
  <si>
    <t xml:space="preserve">Erkinio encefalito viruso specifiniai antikūnai </t>
  </si>
  <si>
    <r>
      <t xml:space="preserve">Varicella zoster </t>
    </r>
    <r>
      <rPr>
        <sz val="10"/>
        <color rgb="FF000000"/>
        <rFont val="Times New Roman"/>
        <family val="1"/>
        <charset val="186"/>
      </rPr>
      <t xml:space="preserve">virusas, specifiniai antikūnai </t>
    </r>
  </si>
  <si>
    <t xml:space="preserve">Bilirubinas konjuguotas </t>
  </si>
  <si>
    <t xml:space="preserve">ABO grupės ir Rh faktorius </t>
  </si>
  <si>
    <t xml:space="preserve">Reumatodinis faktorius  ir CCP antikūnai </t>
  </si>
  <si>
    <t xml:space="preserve">Antistreptolizino titras </t>
  </si>
  <si>
    <r>
      <t>Chlamydia pneumonia</t>
    </r>
    <r>
      <rPr>
        <sz val="10"/>
        <color rgb="FF000000"/>
        <rFont val="Times New Roman"/>
        <family val="1"/>
        <charset val="186"/>
      </rPr>
      <t xml:space="preserve"> specifiniai antikūnai </t>
    </r>
  </si>
  <si>
    <t>Skydliaukės antikūnai (ATPO)</t>
  </si>
  <si>
    <r>
      <t>Rinkinį sudaro 5-12 kultivuoto viruso arba  klinikinių bandinių. Bandinio tipas - liofilizuoti ląstelių kultūrų lizatai ar biopsinė medžiaga, transportinė terpė (1.1 ml). Bandiniai patikrinti komercinėm, savadarbėm ir tikralaikėm nukleino rūgščių nustatymo sistemom.Turi būti rezultatų pateikimo bei įvertinimo ir sertifikatų gavimo internetu, patikros tiekėjo tinklalapyje galimybė. Panelis skirtas ŽIV atvirkštinės transkriptazės ir proteazės genų mutacijų aptikimui sekos kaitos metodu. Rinkinys saugomas -20</t>
    </r>
    <r>
      <rPr>
        <sz val="10"/>
        <color theme="1"/>
        <rFont val="Calibri"/>
        <family val="2"/>
        <charset val="186"/>
      </rPr>
      <t>⁰</t>
    </r>
    <r>
      <rPr>
        <sz val="10"/>
        <color theme="1"/>
        <rFont val="Times New Roman"/>
        <family val="1"/>
        <charset val="186"/>
      </rPr>
      <t>C  temp. arba sausame lede, arba +2-+8</t>
    </r>
    <r>
      <rPr>
        <sz val="10"/>
        <color theme="1"/>
        <rFont val="Calibri"/>
        <family val="2"/>
        <charset val="186"/>
      </rPr>
      <t>⁰</t>
    </r>
    <r>
      <rPr>
        <sz val="10"/>
        <color theme="1"/>
        <rFont val="Times New Roman"/>
        <family val="1"/>
        <charset val="186"/>
      </rPr>
      <t>C  temp. Turi būti rezultatų pateikimo bei įvertinimo ir sertifikatų gavimo internetu, patikros tiekėjo tinklalapyje galimybė.</t>
    </r>
  </si>
  <si>
    <r>
      <t>Rinkinį sudaro 4-10 kultivuoto viruso  arba klinikinių bandinių. Bandinio matrica - užšaldyta plazma ar liofilizuota plazma ( po 1,1 ml ). Bandiniai patikrinti komercinėm, savadarbėm ir tikralaikėm nukleino rūgščių nustatymo sistemom. Panelis skirtas tiek kokybinei, tiek  kiekybinei analizei. Rinkinys saugomas -20</t>
    </r>
    <r>
      <rPr>
        <sz val="10"/>
        <color rgb="FF000000"/>
        <rFont val="Calibri"/>
        <family val="2"/>
        <charset val="186"/>
        <scheme val="minor"/>
      </rPr>
      <t>⁰</t>
    </r>
    <r>
      <rPr>
        <sz val="10"/>
        <color rgb="FF000000"/>
        <rFont val="Times New Roman"/>
        <family val="1"/>
        <charset val="186"/>
      </rPr>
      <t>C temp. arba sausame lede, arba +2-+8</t>
    </r>
    <r>
      <rPr>
        <sz val="10"/>
        <color rgb="FF000000"/>
        <rFont val="Calibri"/>
        <family val="2"/>
        <charset val="186"/>
        <scheme val="minor"/>
      </rPr>
      <t>⁰</t>
    </r>
    <r>
      <rPr>
        <sz val="10"/>
        <color rgb="FF000000"/>
        <rFont val="Times New Roman"/>
        <family val="1"/>
        <charset val="186"/>
      </rPr>
      <t>C  temp. Kiekybinio vertinimo vienetai - kopijos/ml, TV/ml.   Turi būti rezultatų pateikimo bei įvertinimo ir sertifikatų gavimo internetu, patikros tiekėjo tinklalapyje galimybė.</t>
    </r>
  </si>
  <si>
    <t xml:space="preserve">Rinkinį sudaro 4-12  kultivuotų MRSA bandinių. Bandinio tipas - kultivavimo terpė ar liofilizuoti bandiniai. Bandiniai patikrinti komercinėm, savadarbėm ir tikralaikėm nukleino rūgščių nustatymo sistemom. Panelis skirtas atsparių metilicilinui S. aureus nustatymui. Rinkinys saugomas -20⁰C  temp. arba sausame lede, arba +2-+8⁰C  temp. Turi būti rezultatų pateikimo bei įvertinimo ir sertifikatų gavimo internetu, patikros tiekėjo tinklalapyje galimybė. </t>
  </si>
  <si>
    <r>
      <t>Rinkinį sudaro 4-12  kultivuotų virusų ir/arba klinikinių ir/arba išgrynintos nukleino rūgšties bandinių. Bandinio tipas - kultivavimo  ir/arba transportinė terpė (1ml VTT, 0,1ml buferio) arba liofilizuotos išmatų suspensijos bandiniai.  Bandiniai patikrinti įvairiomis molekulinėmis technologijomis. Panelis skirtas norovirusų  RNR  nustatymui. Rinkinys saugomas -20</t>
    </r>
    <r>
      <rPr>
        <sz val="10"/>
        <color theme="1"/>
        <rFont val="Calibri"/>
        <family val="2"/>
        <charset val="186"/>
        <scheme val="minor"/>
      </rPr>
      <t>⁰</t>
    </r>
    <r>
      <rPr>
        <sz val="10"/>
        <color theme="1"/>
        <rFont val="Times New Roman"/>
        <family val="1"/>
        <charset val="186"/>
      </rPr>
      <t>C temp. arba sausame lede, arba +2-+8</t>
    </r>
    <r>
      <rPr>
        <sz val="10"/>
        <color theme="1"/>
        <rFont val="Calibri"/>
        <family val="2"/>
        <charset val="186"/>
        <scheme val="minor"/>
      </rPr>
      <t>⁰</t>
    </r>
    <r>
      <rPr>
        <sz val="10"/>
        <color theme="1"/>
        <rFont val="Times New Roman"/>
        <family val="1"/>
        <charset val="186"/>
      </rPr>
      <t>C. Turi būti  rezultatų pateikimo bei įvertinimo ir sertifikatų gavimo internetu, patikros tiekėjo tinklalapyje galimybė.</t>
    </r>
  </si>
  <si>
    <t xml:space="preserve">Rinkinį sudaro 4-12  kultivuotų bakterijų bandinių ir/arba klinikinė medžiaga. Bandinio tipas - kultivavimo  ir/arba transportinė terpė arba liofilizuoti bandiniai. Bandiniai patikrinti įvairiomis molekulinėmis technologijomis. Panelis skirtas įvairių vaistams atsparių kamienų nustatymui. Rinkinys saugomas -20⁰C temp. arba sausame lede, arba +2-+8⁰C  temp. Turi būti rezultatų pateikimo bei įvertinimo ir sertifikatų gavimo internetu, patikros tiekėjo tinklalapyje galimybė. </t>
  </si>
  <si>
    <r>
      <t>Rinkinį sudaro 4-10 kultivuotos bakterijos ir/arba klinikinių bandinių. Bandinio matrica - transportinė terpė (liofilizuota) ar liofilizuoti mėginiai.Bandiniai patikrinti komercinėm, savadarbėm ir tikralaikėm nukleino rūgščių nustatymo sistemom. Panelis skirtas  kokybinei analizei. Rinkinys saugomas +2-+8</t>
    </r>
    <r>
      <rPr>
        <sz val="10"/>
        <color theme="1"/>
        <rFont val="Calibri"/>
        <family val="2"/>
        <charset val="186"/>
        <scheme val="minor"/>
      </rPr>
      <t>⁰</t>
    </r>
    <r>
      <rPr>
        <sz val="10"/>
        <color theme="1"/>
        <rFont val="Times New Roman"/>
        <family val="1"/>
        <charset val="186"/>
      </rPr>
      <t>C  temp.</t>
    </r>
  </si>
  <si>
    <r>
      <t>Rinkinį sudaro 4 kultivuotos bakterijos ir/arba klinikinių bandinių. Bandinio matrica - transportinė terpė (liofilizuota) ar liofilizuoti mėginiai. Bandiniai patikrinti komercinėm, savadarbėm ir tikralaikėm nukleino rūgščių nustatymo sistemom. Panelis skirtas  kokybinei analizei. Rinkinys saugomas +2-+8</t>
    </r>
    <r>
      <rPr>
        <sz val="10"/>
        <color theme="1"/>
        <rFont val="Calibri"/>
        <family val="2"/>
        <charset val="186"/>
        <scheme val="minor"/>
      </rPr>
      <t>⁰</t>
    </r>
    <r>
      <rPr>
        <sz val="10"/>
        <color theme="1"/>
        <rFont val="Times New Roman"/>
        <family val="1"/>
        <charset val="186"/>
      </rPr>
      <t>C  temp. Turi būti rezultatų pateikimo bei įvertinimo ir sertifikatų gavimo internetu, patikros tiekėjo tinklalapyje galimybė.</t>
    </r>
  </si>
  <si>
    <t>Ne mažiau 2 mėginių Toksoplazmozės antikūnų tyrimams.</t>
  </si>
  <si>
    <t>Ne mažiau 2 mėginių citomegalo viruso antikūnų tyrimams.</t>
  </si>
  <si>
    <t>Ne mažiau 2 mėginių ŽTLV antikūnų tyrimams, 2 k. į metus.</t>
  </si>
  <si>
    <t>Ne mažiau 2 mėginių tymų viruso antikūnų tyrimams.</t>
  </si>
  <si>
    <t>Ne mažiau 2 mėginių kiaulytės viruso antikūnų tyrimams.</t>
  </si>
  <si>
    <t>Ne mažiau 2 mėginių erkinio encefalito viruso antikūnų tyrimams.</t>
  </si>
  <si>
    <t>Ne mažiau 2 mėginių VZV  antikūnų tyrimams.</t>
  </si>
  <si>
    <t>Ne mažiau 2 mėginių tiesioginio ir netiesioginio bilirubino tyrimams.</t>
  </si>
  <si>
    <t>Ne mažiau 2 mėginių kraujo grupių pagal ABO ir  Rh D sistemas  nustatymui.</t>
  </si>
  <si>
    <t>Ne mažiau 1 mėginio leukocitų 5 dalių dif. skaičiavimui, turi tikti Coulter HMx analizatoriui.</t>
  </si>
  <si>
    <t>Ne mažiau 2 mėginių  Reumatoidinio faktoriaus ir a-CCP tyrimams.</t>
  </si>
  <si>
    <t>Ne mažiau 2 mėginių ASO  tyrimams.</t>
  </si>
  <si>
    <t>Ne mažiau 2 mėginių Chlamydia pneumonia antikūnų tyrimams.</t>
  </si>
  <si>
    <t>Ne mažiau 2 mėginių H. pylori antikūnų tyrimams.</t>
  </si>
  <si>
    <t>Ne mažiau 2 mėginių skydliaukės antikūnų tyrimams.</t>
  </si>
  <si>
    <t>Pastabos</t>
  </si>
  <si>
    <t>Vilnius</t>
  </si>
  <si>
    <t>Paslaugos teikėjas, programos kodas</t>
  </si>
  <si>
    <t>IŠORINĖS KOKYBĖS KOMTROLĖS PROGRAMŲ PIRKIMAS (SAK-5/2017)</t>
  </si>
  <si>
    <t>Atviro konkurso sąlygų 1 priedas</t>
  </si>
  <si>
    <t>5</t>
  </si>
  <si>
    <t>6</t>
  </si>
  <si>
    <t>7</t>
  </si>
  <si>
    <t>8</t>
  </si>
  <si>
    <t>9</t>
  </si>
  <si>
    <t>Leukocitų diferencinis skaičiavimas, 5 dalių dif. skaičiavimui</t>
  </si>
  <si>
    <t xml:space="preserve">Norovirusų RNR nustatymas </t>
  </si>
  <si>
    <r>
      <t>Rinkinį sudaro 5-12  klinikinių bandinių. Bandinio tipas - užšaldyta plazma (po 1,2 ml ) arba liofilizuota plazma/serumas (po 1,1 ml ). Bandiniai patikrinti komercinėm, savadarbėm ir tikralaikėm nukleino rūgščių nustatymo sistemom. Panelis skirtas C hepatito genotipavimui. Rinkinys saugomas -20</t>
    </r>
    <r>
      <rPr>
        <sz val="10"/>
        <color rgb="FF000000"/>
        <rFont val="Calibri"/>
        <family val="2"/>
        <charset val="186"/>
        <scheme val="minor"/>
      </rPr>
      <t>⁰</t>
    </r>
    <r>
      <rPr>
        <sz val="10"/>
        <color rgb="FF000000"/>
        <rFont val="Times New Roman"/>
        <family val="1"/>
        <charset val="186"/>
      </rPr>
      <t>C temp. arba sausame lede, arba  +2-+8</t>
    </r>
    <r>
      <rPr>
        <sz val="10"/>
        <color rgb="FF000000"/>
        <rFont val="Calibri"/>
        <family val="2"/>
        <charset val="186"/>
        <scheme val="minor"/>
      </rPr>
      <t>⁰</t>
    </r>
    <r>
      <rPr>
        <sz val="10"/>
        <color rgb="FF000000"/>
        <rFont val="Times New Roman"/>
        <family val="1"/>
        <charset val="186"/>
      </rPr>
      <t>C  temp. Genotipų variantai - įvairus HCV subtipai.Turi būti  rezultatų pateikimo bei įvertinimo ir sertifikatų gavimo internetu,  patikros tiekėjo tinklalapyje galimybė.</t>
    </r>
  </si>
  <si>
    <t xml:space="preserve">Rinkinį sudaro 4-12  klinikinių bandinių. Bandinio matrica - užšaldyta plazma (po 1,2 ml ) arba liofilizuota plazma (1,1 ml ). Bandiniai patikrinti komercinėm, savadarbėm ir tikralaikėm nukleino rūgščių nustatymo sistemom. Panelis skirtas tiek kokybinei, tiek  kiekybinei analizei. Rinkinys saugomas -20⁰C temp. arba sausame, arba +2-+8⁰C  temp. Kiekybinio vertinimo vienetai - kopijos/ml, TV/ml.  Turi būti  rezultatų pateikimo bei įvertinimo ir sertifikatų gavimo internetu, patikros tiekėjo tinklalapyje galimybė. </t>
  </si>
  <si>
    <t xml:space="preserve">Papildoma programa. Rinkinį sudaro 4-10 kultivuoto viruso  arba klinikinių bandinių. Bandinio matrica - užšaldyta plazma ar liofilizuota plazma (po 1,1 ml). Bandiniai patikrinti komercinėm, savadarbėm ir tikralaikėm nukleino rūgščių nustatymo sistemom. Panelis skirtas tiek kokybinei, tiek  kiekybinei analizei. Rinkinys saugomas -20⁰C temp. arba sausame lede, arba +2-+8⁰C  temp. Kiekybinio vertinimo vienetai - kopijos/ml, TV/ml. Turi būti rezultatų pateikimo bei įvertinimo ir sertifikatų gavimo internetu, patikros tiekėjo tinklalapyje galimybė. </t>
  </si>
  <si>
    <t>Rinkinį sudaro 4-12  klinikinių bandinių. Bandinio tipas - užšaldyta plazma (po 1,2 ml ) arba liofilizuota plazma (po 1,1 ml ). Bandiniai patikrinti komercinėm, savadarbėm ir tikralaikėm nukleino rūgščių nustatymo sistemom. Panelis skirtas tiek kokybinei, tiek  kiekybinei analizei. Rinkinys saugomas -20⁰C temp. arba sausame lede, arba +2-+8⁰C  temp . Kiekybinio vertinimo vienetai - kopijos/ml, TV/ml. Turi būti rezultatų pateikimo bei įvertinimo ir sertifikatų gavimo internetu, patikros tiekėjo tinklalapyje galimybė.</t>
  </si>
  <si>
    <r>
      <t xml:space="preserve">Helicobacter pylori </t>
    </r>
    <r>
      <rPr>
        <sz val="10"/>
        <color rgb="FF000000"/>
        <rFont val="Times New Roman"/>
        <family val="1"/>
        <charset val="186"/>
      </rPr>
      <t xml:space="preserve">specifiniai antikūnai </t>
    </r>
  </si>
  <si>
    <t>UAB ,,Interautomatika", kodas 373</t>
  </si>
  <si>
    <t>UAB ,,Interautomatika", kodas 360</t>
  </si>
  <si>
    <t>UAB ,,Interautomatika", kodas 382 (gali būti užsakoma tik su 360)</t>
  </si>
  <si>
    <t>UAB ,,Interautomatika", kodas 362</t>
  </si>
  <si>
    <t>UAB ,,Interautomatika", kodas 361</t>
  </si>
  <si>
    <t>UAB ,,Interautomatika", kodas 375</t>
  </si>
  <si>
    <t>UAB ,,Interautomatika", kodas 539</t>
  </si>
  <si>
    <t>UAB ,,Interautomatika", kodas 381</t>
  </si>
  <si>
    <t>UAB ,,Interautomatika", kodas 544</t>
  </si>
  <si>
    <t>UAB ,,Interautomatika", kodas 530</t>
  </si>
  <si>
    <t>UAB ,,Interautomatika", kodas 545</t>
  </si>
  <si>
    <t>UAB ,,Interautomatika", kodas 452</t>
  </si>
  <si>
    <t>UAB ,,Interautomatika", kodas 351</t>
  </si>
  <si>
    <t>UAB ,,Interautomatika", kodas 339</t>
  </si>
  <si>
    <t>UAB ,,Interautomatika", kodas 357</t>
  </si>
  <si>
    <t>UAB ,,Interautomatika", kodas 356</t>
  </si>
  <si>
    <t>UAB ,,Interautomatika", kodas 358</t>
  </si>
  <si>
    <t>UAB ,,Interautomatika", kodas 353</t>
  </si>
  <si>
    <t>UAB ,,Interautomatika", kodas 100</t>
  </si>
  <si>
    <t>UAB ,,Interautomatika", kodas 231</t>
  </si>
  <si>
    <t>UAB ,,Interautomatika", kodas 612</t>
  </si>
  <si>
    <t>UAB ,,Interautomatika", kodas 273</t>
  </si>
  <si>
    <t>UAB ,,Interautomatika", kodas 321</t>
  </si>
  <si>
    <t>UAB ,,Interautomatika", kodas 314</t>
  </si>
  <si>
    <t>UAB ,,Interautomatika", kodas 334</t>
  </si>
  <si>
    <t>UAB ,,Interautomatika", kodas 295</t>
  </si>
</sst>
</file>

<file path=xl/styles.xml><?xml version="1.0" encoding="utf-8"?>
<styleSheet xmlns="http://schemas.openxmlformats.org/spreadsheetml/2006/main">
  <fonts count="21">
    <font>
      <sz val="11"/>
      <color theme="1"/>
      <name val="Calibri"/>
      <family val="2"/>
      <charset val="186"/>
      <scheme val="minor"/>
    </font>
    <font>
      <sz val="10"/>
      <name val="Arial"/>
      <family val="2"/>
      <charset val="186"/>
    </font>
    <font>
      <sz val="10"/>
      <name val="Times New Roman"/>
      <family val="1"/>
      <charset val="186"/>
    </font>
    <font>
      <sz val="10"/>
      <color theme="1"/>
      <name val="Times New Roman"/>
      <family val="1"/>
      <charset val="186"/>
    </font>
    <font>
      <b/>
      <sz val="10"/>
      <color theme="1"/>
      <name val="Times New Roman"/>
      <family val="1"/>
      <charset val="186"/>
    </font>
    <font>
      <b/>
      <sz val="10"/>
      <name val="Times New Roman"/>
      <family val="1"/>
      <charset val="186"/>
    </font>
    <font>
      <sz val="11"/>
      <color indexed="8"/>
      <name val="Calibri"/>
      <family val="2"/>
      <charset val="186"/>
    </font>
    <font>
      <sz val="11"/>
      <color theme="1"/>
      <name val="Times New Roman"/>
      <family val="1"/>
      <charset val="186"/>
    </font>
    <font>
      <b/>
      <sz val="9"/>
      <name val="Times New Roman"/>
      <family val="1"/>
      <charset val="186"/>
    </font>
    <font>
      <b/>
      <u/>
      <sz val="12"/>
      <color theme="1"/>
      <name val="Times New Roman"/>
      <family val="1"/>
      <charset val="186"/>
    </font>
    <font>
      <sz val="12"/>
      <color theme="1"/>
      <name val="Times New Roman"/>
      <family val="1"/>
      <charset val="186"/>
    </font>
    <font>
      <sz val="12"/>
      <color rgb="FF000000"/>
      <name val="Times New Roman"/>
      <family val="1"/>
      <charset val="186"/>
    </font>
    <font>
      <sz val="10"/>
      <color rgb="FF000000"/>
      <name val="Times New Roman"/>
      <family val="1"/>
      <charset val="186"/>
    </font>
    <font>
      <sz val="12"/>
      <name val="Times New Roman"/>
      <family val="1"/>
      <charset val="186"/>
    </font>
    <font>
      <sz val="9"/>
      <color theme="1"/>
      <name val="Times New Roman"/>
      <family val="1"/>
      <charset val="186"/>
    </font>
    <font>
      <sz val="10"/>
      <color theme="1"/>
      <name val="Calibri"/>
      <family val="2"/>
      <charset val="186"/>
      <scheme val="minor"/>
    </font>
    <font>
      <i/>
      <sz val="10"/>
      <color rgb="FF000000"/>
      <name val="Times New Roman"/>
      <family val="1"/>
      <charset val="186"/>
    </font>
    <font>
      <sz val="10"/>
      <color theme="1"/>
      <name val="Calibri"/>
      <family val="2"/>
      <charset val="186"/>
    </font>
    <font>
      <sz val="10"/>
      <color rgb="FF000000"/>
      <name val="Calibri"/>
      <family val="2"/>
      <charset val="186"/>
      <scheme val="minor"/>
    </font>
    <font>
      <u/>
      <sz val="11"/>
      <color theme="10"/>
      <name val="Calibri"/>
      <family val="2"/>
      <charset val="186"/>
      <scheme val="minor"/>
    </font>
    <font>
      <u/>
      <sz val="11"/>
      <color theme="11"/>
      <name val="Calibri"/>
      <family val="2"/>
      <charset val="186"/>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7" tint="0.59999389629810485"/>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03">
    <xf numFmtId="0" fontId="0"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41">
    <xf numFmtId="0" fontId="0" fillId="0" borderId="0" xfId="0"/>
    <xf numFmtId="0" fontId="5" fillId="0" borderId="1" xfId="0" applyFont="1" applyFill="1" applyBorder="1" applyAlignment="1">
      <alignment horizontal="center" vertical="center" wrapText="1"/>
    </xf>
    <xf numFmtId="49" fontId="4" fillId="0" borderId="0" xfId="0" applyNumberFormat="1"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49" fontId="5" fillId="2" borderId="1" xfId="1" applyNumberFormat="1" applyFont="1" applyFill="1" applyBorder="1" applyAlignment="1">
      <alignment horizontal="center" vertical="center" wrapText="1"/>
    </xf>
    <xf numFmtId="0" fontId="3" fillId="0" borderId="0" xfId="0" applyFont="1" applyBorder="1"/>
    <xf numFmtId="2" fontId="8" fillId="2" borderId="1" xfId="1" applyNumberFormat="1" applyFont="1" applyFill="1" applyBorder="1" applyAlignment="1" applyProtection="1">
      <alignment horizontal="center" vertical="center" wrapText="1"/>
      <protection locked="0"/>
    </xf>
    <xf numFmtId="0" fontId="5" fillId="2" borderId="1" xfId="1" applyFont="1" applyFill="1" applyBorder="1" applyAlignment="1">
      <alignment horizontal="center" vertical="center" wrapText="1"/>
    </xf>
    <xf numFmtId="0" fontId="5" fillId="2" borderId="1" xfId="1"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49" fontId="5" fillId="2" borderId="1" xfId="1" applyNumberFormat="1" applyFont="1" applyFill="1" applyBorder="1" applyAlignment="1" applyProtection="1">
      <alignment horizontal="center" vertical="center" wrapText="1"/>
    </xf>
    <xf numFmtId="1" fontId="8" fillId="2" borderId="1" xfId="1" applyNumberFormat="1" applyFont="1" applyFill="1" applyBorder="1" applyAlignment="1" applyProtection="1">
      <alignment horizontal="center" vertical="center" wrapText="1"/>
      <protection locked="0"/>
    </xf>
    <xf numFmtId="2" fontId="8" fillId="2" borderId="1" xfId="2" applyNumberFormat="1" applyFont="1" applyFill="1" applyBorder="1" applyAlignment="1" applyProtection="1">
      <alignment horizontal="center" vertical="center" wrapText="1"/>
      <protection locked="0"/>
    </xf>
    <xf numFmtId="49" fontId="3" fillId="4" borderId="2" xfId="0" applyNumberFormat="1" applyFont="1" applyFill="1" applyBorder="1" applyAlignment="1">
      <alignment horizontal="center" vertical="center"/>
    </xf>
    <xf numFmtId="49" fontId="2" fillId="4" borderId="2" xfId="0" applyNumberFormat="1" applyFont="1" applyFill="1" applyBorder="1" applyAlignment="1">
      <alignment horizontal="center" vertical="center" wrapText="1"/>
    </xf>
    <xf numFmtId="49" fontId="2" fillId="4" borderId="2" xfId="0" applyNumberFormat="1" applyFont="1" applyFill="1" applyBorder="1" applyAlignment="1" applyProtection="1">
      <alignment horizontal="center" vertical="center" wrapText="1"/>
      <protection locked="0"/>
    </xf>
    <xf numFmtId="0" fontId="3" fillId="4" borderId="2"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7" fillId="0" borderId="0" xfId="0" applyFont="1" applyAlignment="1"/>
    <xf numFmtId="0" fontId="2" fillId="0" borderId="1" xfId="0" applyFont="1" applyBorder="1" applyAlignment="1">
      <alignment horizontal="center" vertical="center" wrapText="1"/>
    </xf>
    <xf numFmtId="0" fontId="7" fillId="0" borderId="0" xfId="0" applyFont="1" applyAlignment="1">
      <alignment horizontal="right"/>
    </xf>
    <xf numFmtId="0" fontId="2" fillId="0"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14" fillId="0" borderId="1" xfId="0" applyFont="1" applyBorder="1" applyAlignment="1">
      <alignment vertical="center" wrapText="1"/>
    </xf>
    <xf numFmtId="0" fontId="16"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3" fillId="3" borderId="1" xfId="0" applyFont="1" applyFill="1" applyBorder="1" applyAlignment="1">
      <alignment horizontal="center" vertical="center"/>
    </xf>
    <xf numFmtId="2" fontId="13" fillId="3"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7" fillId="0" borderId="0" xfId="0" applyFont="1" applyAlignment="1">
      <alignment horizontal="right"/>
    </xf>
    <xf numFmtId="0" fontId="9" fillId="0" borderId="0" xfId="0" applyFont="1" applyAlignment="1">
      <alignment horizontal="center"/>
    </xf>
    <xf numFmtId="0" fontId="7" fillId="0" borderId="0" xfId="0" applyFont="1" applyAlignment="1">
      <alignment horizontal="left"/>
    </xf>
    <xf numFmtId="0" fontId="10" fillId="0" borderId="0" xfId="0" applyFont="1" applyAlignment="1">
      <alignment horizontal="center"/>
    </xf>
  </cellXfs>
  <cellStyles count="203">
    <cellStyle name="0,0_x000d_&#10;NA_x000d_&#10;" xfId="5"/>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Normal" xfId="0" builtinId="0"/>
    <cellStyle name="Normal 10" xfId="7"/>
    <cellStyle name="Normal 11" xfId="4"/>
    <cellStyle name="Normal 2" xfId="1"/>
    <cellStyle name="Normal 2 2" xfId="6"/>
    <cellStyle name="Normal 2_2011 01 21 Mikrobiol skyr specifikacija is Virbalienes 02 26" xfId="8"/>
    <cellStyle name="Normal 3" xfId="2"/>
    <cellStyle name="Normal 6" xfId="3"/>
  </cellStyles>
  <dxfs count="0"/>
  <tableStyles count="0" defaultTableStyle="TableStyleMedium9" defaultPivotStyle="PivotStyleLight16"/>
  <colors>
    <mruColors>
      <color rgb="FFCCFFFF"/>
      <color rgb="FF3399FF"/>
      <color rgb="FF00FF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5"/>
  <sheetViews>
    <sheetView tabSelected="1" zoomScaleSheetLayoutView="66" zoomScalePageLayoutView="150" workbookViewId="0">
      <pane ySplit="7" topLeftCell="A8" activePane="bottomLeft" state="frozen"/>
      <selection pane="bottomLeft" activeCell="D42" sqref="D42"/>
    </sheetView>
  </sheetViews>
  <sheetFormatPr defaultColWidth="8.85546875" defaultRowHeight="12.75"/>
  <cols>
    <col min="1" max="1" width="7.85546875" style="2" customWidth="1"/>
    <col min="2" max="2" width="31" style="5" customWidth="1"/>
    <col min="3" max="3" width="11" style="4" customWidth="1"/>
    <col min="4" max="4" width="60.7109375" style="3" customWidth="1"/>
    <col min="5" max="5" width="10.7109375" style="5" customWidth="1"/>
    <col min="6" max="6" width="11.42578125" style="5" customWidth="1"/>
    <col min="7" max="7" width="10" style="5" customWidth="1"/>
    <col min="8" max="8" width="16.85546875" style="7" customWidth="1"/>
    <col min="9" max="9" width="7.140625" style="7" customWidth="1"/>
    <col min="10" max="10" width="10.28515625" style="7" customWidth="1"/>
    <col min="11" max="11" width="10.140625" style="7" customWidth="1"/>
    <col min="12" max="12" width="7.85546875" style="7" customWidth="1"/>
    <col min="13" max="13" width="10" style="7" customWidth="1"/>
    <col min="14" max="16384" width="8.85546875" style="7"/>
  </cols>
  <sheetData>
    <row r="1" spans="1:14" customFormat="1" ht="15">
      <c r="A1" s="37" t="s">
        <v>63</v>
      </c>
      <c r="B1" s="37"/>
      <c r="C1" s="37"/>
      <c r="D1" s="37"/>
      <c r="E1" s="37"/>
      <c r="F1" s="37"/>
      <c r="G1" s="37"/>
      <c r="H1" s="37"/>
      <c r="I1" s="37"/>
      <c r="J1" s="37"/>
      <c r="K1" s="37"/>
      <c r="L1" s="37"/>
      <c r="M1" s="37"/>
      <c r="N1" s="22"/>
    </row>
    <row r="2" spans="1:14" customFormat="1" ht="15">
      <c r="A2" s="24"/>
      <c r="B2" s="24"/>
      <c r="C2" s="24"/>
      <c r="D2" s="24"/>
      <c r="E2" s="24"/>
      <c r="F2" s="24"/>
      <c r="G2" s="24"/>
      <c r="H2" s="24"/>
      <c r="I2" s="24"/>
      <c r="J2" s="24"/>
      <c r="K2" s="24"/>
      <c r="L2" s="24"/>
      <c r="M2" s="24"/>
      <c r="N2" s="22"/>
    </row>
    <row r="3" spans="1:14" customFormat="1" ht="15.75">
      <c r="A3" s="40" t="s">
        <v>62</v>
      </c>
      <c r="B3" s="40"/>
      <c r="C3" s="40"/>
      <c r="D3" s="40"/>
      <c r="E3" s="40"/>
      <c r="F3" s="40"/>
      <c r="G3" s="40"/>
      <c r="H3" s="40"/>
      <c r="I3" s="40"/>
      <c r="J3" s="40"/>
      <c r="K3" s="40"/>
      <c r="L3" s="40"/>
      <c r="M3" s="40"/>
    </row>
    <row r="4" spans="1:14" customFormat="1" ht="15.75">
      <c r="A4" s="38" t="s">
        <v>8</v>
      </c>
      <c r="B4" s="38"/>
      <c r="C4" s="38"/>
      <c r="D4" s="38"/>
      <c r="E4" s="38"/>
      <c r="F4" s="38"/>
      <c r="G4" s="38"/>
      <c r="H4" s="38"/>
      <c r="I4" s="38"/>
      <c r="J4" s="38"/>
      <c r="K4" s="38"/>
      <c r="L4" s="38"/>
      <c r="M4" s="38"/>
    </row>
    <row r="5" spans="1:14" customFormat="1" ht="15.75">
      <c r="A5" s="38"/>
      <c r="B5" s="38"/>
      <c r="C5" s="38"/>
      <c r="D5" s="38"/>
      <c r="E5" s="38"/>
      <c r="F5" s="38"/>
      <c r="G5" s="38"/>
      <c r="H5" s="38"/>
      <c r="I5" s="38"/>
      <c r="J5" s="38"/>
    </row>
    <row r="6" spans="1:14" ht="123" customHeight="1">
      <c r="A6" s="6" t="s">
        <v>0</v>
      </c>
      <c r="B6" s="6" t="s">
        <v>1</v>
      </c>
      <c r="C6" s="9" t="s">
        <v>2</v>
      </c>
      <c r="D6" s="10" t="s">
        <v>8</v>
      </c>
      <c r="E6" s="11" t="s">
        <v>59</v>
      </c>
      <c r="F6" s="1" t="s">
        <v>61</v>
      </c>
      <c r="G6" s="12" t="s">
        <v>13</v>
      </c>
      <c r="H6" s="8" t="s">
        <v>4</v>
      </c>
      <c r="I6" s="13" t="s">
        <v>7</v>
      </c>
      <c r="J6" s="8" t="s">
        <v>5</v>
      </c>
      <c r="K6" s="8" t="s">
        <v>11</v>
      </c>
      <c r="L6" s="8" t="s">
        <v>10</v>
      </c>
      <c r="M6" s="14" t="s">
        <v>12</v>
      </c>
    </row>
    <row r="7" spans="1:14" ht="21.75" customHeight="1">
      <c r="A7" s="15" t="s">
        <v>3</v>
      </c>
      <c r="B7" s="16">
        <v>2</v>
      </c>
      <c r="C7" s="16">
        <v>3</v>
      </c>
      <c r="D7" s="16">
        <v>4</v>
      </c>
      <c r="E7" s="16" t="s">
        <v>64</v>
      </c>
      <c r="F7" s="17" t="s">
        <v>65</v>
      </c>
      <c r="G7" s="15" t="s">
        <v>66</v>
      </c>
      <c r="H7" s="15" t="s">
        <v>67</v>
      </c>
      <c r="I7" s="15" t="s">
        <v>68</v>
      </c>
      <c r="J7" s="18">
        <v>10</v>
      </c>
      <c r="K7" s="18">
        <v>11</v>
      </c>
      <c r="L7" s="18">
        <v>12</v>
      </c>
      <c r="M7" s="18">
        <v>13</v>
      </c>
    </row>
    <row r="8" spans="1:14" ht="118.5" customHeight="1">
      <c r="A8" s="25">
        <v>5</v>
      </c>
      <c r="B8" s="19" t="s">
        <v>14</v>
      </c>
      <c r="C8" s="23" t="s">
        <v>9</v>
      </c>
      <c r="D8" s="27" t="s">
        <v>37</v>
      </c>
      <c r="E8" s="30" t="s">
        <v>60</v>
      </c>
      <c r="F8" s="31" t="s">
        <v>76</v>
      </c>
      <c r="G8" s="32">
        <v>1</v>
      </c>
      <c r="H8" s="34">
        <v>320</v>
      </c>
      <c r="I8" s="33">
        <v>21</v>
      </c>
      <c r="J8" s="34">
        <f t="shared" ref="J8:J14" si="0">H8*1.21</f>
        <v>387.2</v>
      </c>
      <c r="K8" s="34">
        <f t="shared" ref="K8:K14" si="1">H8*G8</f>
        <v>320</v>
      </c>
      <c r="L8" s="34">
        <f>M8-K8</f>
        <v>67.199999999999989</v>
      </c>
      <c r="M8" s="34">
        <f t="shared" ref="M8:M14" si="2">J8*G8</f>
        <v>387.2</v>
      </c>
    </row>
    <row r="9" spans="1:14" ht="106.5" customHeight="1">
      <c r="A9" s="25">
        <v>6</v>
      </c>
      <c r="B9" s="19" t="s">
        <v>15</v>
      </c>
      <c r="C9" s="23" t="s">
        <v>9</v>
      </c>
      <c r="D9" s="21" t="s">
        <v>38</v>
      </c>
      <c r="E9" s="30" t="s">
        <v>60</v>
      </c>
      <c r="F9" s="31" t="s">
        <v>77</v>
      </c>
      <c r="G9" s="32">
        <v>1</v>
      </c>
      <c r="H9" s="34">
        <v>320</v>
      </c>
      <c r="I9" s="33">
        <v>21</v>
      </c>
      <c r="J9" s="34">
        <f t="shared" si="0"/>
        <v>387.2</v>
      </c>
      <c r="K9" s="34">
        <f t="shared" si="1"/>
        <v>320</v>
      </c>
      <c r="L9" s="34">
        <f t="shared" ref="L9:L14" si="3">M9-K9</f>
        <v>67.199999999999989</v>
      </c>
      <c r="M9" s="34">
        <f t="shared" si="2"/>
        <v>387.2</v>
      </c>
    </row>
    <row r="10" spans="1:14" ht="108" customHeight="1">
      <c r="A10" s="25">
        <v>7</v>
      </c>
      <c r="B10" s="19" t="s">
        <v>16</v>
      </c>
      <c r="C10" s="23" t="s">
        <v>9</v>
      </c>
      <c r="D10" s="26" t="s">
        <v>73</v>
      </c>
      <c r="E10" s="30" t="s">
        <v>60</v>
      </c>
      <c r="F10" s="31" t="s">
        <v>78</v>
      </c>
      <c r="G10" s="32">
        <v>1</v>
      </c>
      <c r="H10" s="34">
        <v>310</v>
      </c>
      <c r="I10" s="33">
        <v>21</v>
      </c>
      <c r="J10" s="34">
        <f t="shared" si="0"/>
        <v>375.09999999999997</v>
      </c>
      <c r="K10" s="34">
        <f t="shared" si="1"/>
        <v>310</v>
      </c>
      <c r="L10" s="34">
        <f t="shared" si="3"/>
        <v>65.099999999999966</v>
      </c>
      <c r="M10" s="34">
        <f t="shared" si="2"/>
        <v>375.09999999999997</v>
      </c>
    </row>
    <row r="11" spans="1:14" ht="99" customHeight="1">
      <c r="A11" s="25">
        <v>8</v>
      </c>
      <c r="B11" s="19" t="s">
        <v>17</v>
      </c>
      <c r="C11" s="23" t="s">
        <v>9</v>
      </c>
      <c r="D11" s="26" t="s">
        <v>74</v>
      </c>
      <c r="E11" s="30" t="s">
        <v>60</v>
      </c>
      <c r="F11" s="31" t="s">
        <v>79</v>
      </c>
      <c r="G11" s="32">
        <v>1</v>
      </c>
      <c r="H11" s="34">
        <v>310</v>
      </c>
      <c r="I11" s="33">
        <v>21</v>
      </c>
      <c r="J11" s="34">
        <f t="shared" si="0"/>
        <v>375.09999999999997</v>
      </c>
      <c r="K11" s="34">
        <f t="shared" si="1"/>
        <v>310</v>
      </c>
      <c r="L11" s="34">
        <f t="shared" si="3"/>
        <v>65.099999999999966</v>
      </c>
      <c r="M11" s="34">
        <f t="shared" si="2"/>
        <v>375.09999999999997</v>
      </c>
    </row>
    <row r="12" spans="1:14" ht="97.5" customHeight="1">
      <c r="A12" s="25">
        <v>9</v>
      </c>
      <c r="B12" s="19" t="s">
        <v>18</v>
      </c>
      <c r="C12" s="23" t="s">
        <v>9</v>
      </c>
      <c r="D12" s="26" t="s">
        <v>72</v>
      </c>
      <c r="E12" s="30" t="s">
        <v>60</v>
      </c>
      <c r="F12" s="31" t="s">
        <v>80</v>
      </c>
      <c r="G12" s="32">
        <v>1</v>
      </c>
      <c r="H12" s="34">
        <v>310</v>
      </c>
      <c r="I12" s="33">
        <v>21</v>
      </c>
      <c r="J12" s="34">
        <f t="shared" si="0"/>
        <v>375.09999999999997</v>
      </c>
      <c r="K12" s="34">
        <f t="shared" si="1"/>
        <v>310</v>
      </c>
      <c r="L12" s="34">
        <f t="shared" si="3"/>
        <v>65.099999999999966</v>
      </c>
      <c r="M12" s="34">
        <f t="shared" si="2"/>
        <v>375.09999999999997</v>
      </c>
    </row>
    <row r="13" spans="1:14" ht="98.25" customHeight="1">
      <c r="A13" s="25">
        <v>10</v>
      </c>
      <c r="B13" s="19" t="s">
        <v>19</v>
      </c>
      <c r="C13" s="23" t="s">
        <v>9</v>
      </c>
      <c r="D13" s="21" t="s">
        <v>71</v>
      </c>
      <c r="E13" s="30" t="s">
        <v>60</v>
      </c>
      <c r="F13" s="31" t="s">
        <v>81</v>
      </c>
      <c r="G13" s="32">
        <v>1</v>
      </c>
      <c r="H13" s="34">
        <v>360</v>
      </c>
      <c r="I13" s="33">
        <v>21</v>
      </c>
      <c r="J13" s="34">
        <f t="shared" si="0"/>
        <v>435.59999999999997</v>
      </c>
      <c r="K13" s="34">
        <f t="shared" si="1"/>
        <v>360</v>
      </c>
      <c r="L13" s="34">
        <f t="shared" si="3"/>
        <v>75.599999999999966</v>
      </c>
      <c r="M13" s="34">
        <f t="shared" si="2"/>
        <v>435.59999999999997</v>
      </c>
    </row>
    <row r="14" spans="1:14" ht="96.75" customHeight="1">
      <c r="A14" s="25">
        <v>13</v>
      </c>
      <c r="B14" s="19" t="s">
        <v>20</v>
      </c>
      <c r="C14" s="23" t="s">
        <v>9</v>
      </c>
      <c r="D14" s="26" t="s">
        <v>39</v>
      </c>
      <c r="E14" s="30" t="s">
        <v>60</v>
      </c>
      <c r="F14" s="31" t="s">
        <v>82</v>
      </c>
      <c r="G14" s="32">
        <v>1</v>
      </c>
      <c r="H14" s="34">
        <v>240</v>
      </c>
      <c r="I14" s="33">
        <v>21</v>
      </c>
      <c r="J14" s="34">
        <f t="shared" si="0"/>
        <v>290.39999999999998</v>
      </c>
      <c r="K14" s="34">
        <f t="shared" si="1"/>
        <v>240</v>
      </c>
      <c r="L14" s="34">
        <f t="shared" si="3"/>
        <v>50.399999999999977</v>
      </c>
      <c r="M14" s="34">
        <f t="shared" si="2"/>
        <v>290.39999999999998</v>
      </c>
    </row>
    <row r="15" spans="1:14" ht="97.5" customHeight="1">
      <c r="A15" s="25">
        <v>18</v>
      </c>
      <c r="B15" s="19" t="s">
        <v>70</v>
      </c>
      <c r="C15" s="23" t="s">
        <v>9</v>
      </c>
      <c r="D15" s="27" t="s">
        <v>40</v>
      </c>
      <c r="E15" s="30" t="s">
        <v>60</v>
      </c>
      <c r="F15" s="31" t="s">
        <v>83</v>
      </c>
      <c r="G15" s="32">
        <v>1</v>
      </c>
      <c r="H15" s="34">
        <v>270</v>
      </c>
      <c r="I15" s="33">
        <v>21</v>
      </c>
      <c r="J15" s="34">
        <f t="shared" ref="J15:J16" si="4">H15*1.21</f>
        <v>326.7</v>
      </c>
      <c r="K15" s="34">
        <f t="shared" ref="K15:K16" si="5">H15*G15</f>
        <v>270</v>
      </c>
      <c r="L15" s="34">
        <f t="shared" ref="L15:L16" si="6">M15-K15</f>
        <v>56.699999999999989</v>
      </c>
      <c r="M15" s="34">
        <f t="shared" ref="M15:M16" si="7">J15*G15</f>
        <v>326.7</v>
      </c>
    </row>
    <row r="16" spans="1:14" ht="102" customHeight="1">
      <c r="A16" s="25">
        <v>20</v>
      </c>
      <c r="B16" s="19" t="s">
        <v>21</v>
      </c>
      <c r="C16" s="23" t="s">
        <v>9</v>
      </c>
      <c r="D16" s="26" t="s">
        <v>41</v>
      </c>
      <c r="E16" s="30" t="s">
        <v>60</v>
      </c>
      <c r="F16" s="31" t="s">
        <v>84</v>
      </c>
      <c r="G16" s="32">
        <v>1</v>
      </c>
      <c r="H16" s="34">
        <v>260</v>
      </c>
      <c r="I16" s="33">
        <v>21</v>
      </c>
      <c r="J16" s="34">
        <f t="shared" si="4"/>
        <v>314.59999999999997</v>
      </c>
      <c r="K16" s="34">
        <f t="shared" si="5"/>
        <v>260</v>
      </c>
      <c r="L16" s="34">
        <f t="shared" si="6"/>
        <v>54.599999999999966</v>
      </c>
      <c r="M16" s="34">
        <f t="shared" si="7"/>
        <v>314.59999999999997</v>
      </c>
    </row>
    <row r="17" spans="1:13" ht="68.25" customHeight="1">
      <c r="A17" s="25">
        <v>28</v>
      </c>
      <c r="B17" s="19" t="s">
        <v>22</v>
      </c>
      <c r="C17" s="23" t="s">
        <v>9</v>
      </c>
      <c r="D17" s="27" t="s">
        <v>42</v>
      </c>
      <c r="E17" s="30" t="s">
        <v>60</v>
      </c>
      <c r="F17" s="31" t="s">
        <v>85</v>
      </c>
      <c r="G17" s="32">
        <v>1</v>
      </c>
      <c r="H17" s="34">
        <v>270</v>
      </c>
      <c r="I17" s="33">
        <v>21</v>
      </c>
      <c r="J17" s="34">
        <f t="shared" ref="J17:J18" si="8">H17*1.21</f>
        <v>326.7</v>
      </c>
      <c r="K17" s="34">
        <f t="shared" ref="K17:K18" si="9">H17*G17</f>
        <v>270</v>
      </c>
      <c r="L17" s="34">
        <f t="shared" ref="L17:L18" si="10">M17-K17</f>
        <v>56.699999999999989</v>
      </c>
      <c r="M17" s="34">
        <f t="shared" ref="M17:M18" si="11">J17*G17</f>
        <v>326.7</v>
      </c>
    </row>
    <row r="18" spans="1:13" ht="84.75" customHeight="1">
      <c r="A18" s="25">
        <v>30</v>
      </c>
      <c r="B18" s="19" t="s">
        <v>23</v>
      </c>
      <c r="C18" s="23" t="s">
        <v>9</v>
      </c>
      <c r="D18" s="27" t="s">
        <v>43</v>
      </c>
      <c r="E18" s="30" t="s">
        <v>60</v>
      </c>
      <c r="F18" s="31" t="s">
        <v>86</v>
      </c>
      <c r="G18" s="32">
        <v>1</v>
      </c>
      <c r="H18" s="34">
        <v>245</v>
      </c>
      <c r="I18" s="33">
        <v>21</v>
      </c>
      <c r="J18" s="34">
        <f t="shared" si="8"/>
        <v>296.45</v>
      </c>
      <c r="K18" s="34">
        <f t="shared" si="9"/>
        <v>245</v>
      </c>
      <c r="L18" s="34">
        <f t="shared" si="10"/>
        <v>51.449999999999989</v>
      </c>
      <c r="M18" s="34">
        <f t="shared" si="11"/>
        <v>296.45</v>
      </c>
    </row>
    <row r="19" spans="1:13" ht="69" customHeight="1">
      <c r="A19" s="25">
        <v>43</v>
      </c>
      <c r="B19" s="29" t="s">
        <v>24</v>
      </c>
      <c r="C19" s="23" t="s">
        <v>9</v>
      </c>
      <c r="D19" s="21" t="s">
        <v>44</v>
      </c>
      <c r="E19" s="30" t="s">
        <v>60</v>
      </c>
      <c r="F19" s="36" t="s">
        <v>87</v>
      </c>
      <c r="G19" s="32">
        <v>2</v>
      </c>
      <c r="H19" s="34">
        <v>84</v>
      </c>
      <c r="I19" s="33">
        <v>21</v>
      </c>
      <c r="J19" s="34">
        <f>H19*1.21</f>
        <v>101.64</v>
      </c>
      <c r="K19" s="34">
        <f>H19*G19</f>
        <v>168</v>
      </c>
      <c r="L19" s="34">
        <f>M19-K19</f>
        <v>35.28</v>
      </c>
      <c r="M19" s="34">
        <f>J19*G19</f>
        <v>203.28</v>
      </c>
    </row>
    <row r="20" spans="1:13" ht="60.95" customHeight="1">
      <c r="A20" s="25">
        <v>44</v>
      </c>
      <c r="B20" s="20" t="s">
        <v>25</v>
      </c>
      <c r="C20" s="23" t="s">
        <v>9</v>
      </c>
      <c r="D20" s="21" t="s">
        <v>45</v>
      </c>
      <c r="E20" s="30" t="s">
        <v>60</v>
      </c>
      <c r="F20" s="35" t="s">
        <v>88</v>
      </c>
      <c r="G20" s="32">
        <v>2</v>
      </c>
      <c r="H20" s="34">
        <v>110</v>
      </c>
      <c r="I20" s="33">
        <v>21</v>
      </c>
      <c r="J20" s="34">
        <f>H20*1.21</f>
        <v>133.1</v>
      </c>
      <c r="K20" s="34">
        <f>H20*G20</f>
        <v>220</v>
      </c>
      <c r="L20" s="34">
        <f>M20-K20</f>
        <v>46.199999999999989</v>
      </c>
      <c r="M20" s="34">
        <f>J20*G20</f>
        <v>266.2</v>
      </c>
    </row>
    <row r="21" spans="1:13" ht="69" customHeight="1">
      <c r="A21" s="25">
        <v>50</v>
      </c>
      <c r="B21" s="20" t="s">
        <v>26</v>
      </c>
      <c r="C21" s="23" t="s">
        <v>9</v>
      </c>
      <c r="D21" s="21" t="s">
        <v>46</v>
      </c>
      <c r="E21" s="30" t="s">
        <v>60</v>
      </c>
      <c r="F21" s="35" t="s">
        <v>89</v>
      </c>
      <c r="G21" s="32">
        <v>2</v>
      </c>
      <c r="H21" s="34">
        <v>148</v>
      </c>
      <c r="I21" s="33">
        <v>21</v>
      </c>
      <c r="J21" s="34">
        <f t="shared" ref="J21:J32" si="12">H21*1.21</f>
        <v>179.07999999999998</v>
      </c>
      <c r="K21" s="34">
        <f t="shared" ref="K21:K32" si="13">H21*G21</f>
        <v>296</v>
      </c>
      <c r="L21" s="34">
        <f t="shared" ref="L21:L32" si="14">M21-K21</f>
        <v>62.159999999999968</v>
      </c>
      <c r="M21" s="34">
        <f t="shared" ref="M21:M32" si="15">J21*G21</f>
        <v>358.15999999999997</v>
      </c>
    </row>
    <row r="22" spans="1:13" ht="71.099999999999994" customHeight="1">
      <c r="A22" s="25">
        <v>51</v>
      </c>
      <c r="B22" s="20" t="s">
        <v>27</v>
      </c>
      <c r="C22" s="23" t="s">
        <v>9</v>
      </c>
      <c r="D22" s="27" t="s">
        <v>47</v>
      </c>
      <c r="E22" s="30" t="s">
        <v>60</v>
      </c>
      <c r="F22" s="35" t="s">
        <v>90</v>
      </c>
      <c r="G22" s="32">
        <v>1</v>
      </c>
      <c r="H22" s="34">
        <v>115</v>
      </c>
      <c r="I22" s="33">
        <v>21</v>
      </c>
      <c r="J22" s="34">
        <f t="shared" si="12"/>
        <v>139.15</v>
      </c>
      <c r="K22" s="34">
        <f t="shared" si="13"/>
        <v>115</v>
      </c>
      <c r="L22" s="34">
        <f t="shared" si="14"/>
        <v>24.150000000000006</v>
      </c>
      <c r="M22" s="34">
        <f t="shared" si="15"/>
        <v>139.15</v>
      </c>
    </row>
    <row r="23" spans="1:13" ht="75" customHeight="1">
      <c r="A23" s="25">
        <v>52</v>
      </c>
      <c r="B23" s="20" t="s">
        <v>28</v>
      </c>
      <c r="C23" s="23" t="s">
        <v>9</v>
      </c>
      <c r="D23" s="21" t="s">
        <v>48</v>
      </c>
      <c r="E23" s="30" t="s">
        <v>60</v>
      </c>
      <c r="F23" s="35" t="s">
        <v>91</v>
      </c>
      <c r="G23" s="32">
        <v>2</v>
      </c>
      <c r="H23" s="34">
        <v>115</v>
      </c>
      <c r="I23" s="33">
        <v>21</v>
      </c>
      <c r="J23" s="34">
        <f t="shared" si="12"/>
        <v>139.15</v>
      </c>
      <c r="K23" s="34">
        <f t="shared" si="13"/>
        <v>230</v>
      </c>
      <c r="L23" s="34">
        <f t="shared" si="14"/>
        <v>48.300000000000011</v>
      </c>
      <c r="M23" s="34">
        <f t="shared" si="15"/>
        <v>278.3</v>
      </c>
    </row>
    <row r="24" spans="1:13" ht="66.95" customHeight="1">
      <c r="A24" s="25">
        <v>54</v>
      </c>
      <c r="B24" s="20" t="s">
        <v>29</v>
      </c>
      <c r="C24" s="23" t="s">
        <v>9</v>
      </c>
      <c r="D24" s="21" t="s">
        <v>49</v>
      </c>
      <c r="E24" s="30" t="s">
        <v>60</v>
      </c>
      <c r="F24" s="35" t="s">
        <v>92</v>
      </c>
      <c r="G24" s="32">
        <v>2</v>
      </c>
      <c r="H24" s="34">
        <v>120</v>
      </c>
      <c r="I24" s="33">
        <v>21</v>
      </c>
      <c r="J24" s="34">
        <f t="shared" si="12"/>
        <v>145.19999999999999</v>
      </c>
      <c r="K24" s="34">
        <f t="shared" si="13"/>
        <v>240</v>
      </c>
      <c r="L24" s="34">
        <f t="shared" si="14"/>
        <v>50.399999999999977</v>
      </c>
      <c r="M24" s="34">
        <f t="shared" si="15"/>
        <v>290.39999999999998</v>
      </c>
    </row>
    <row r="25" spans="1:13" ht="66.95" customHeight="1">
      <c r="A25" s="25">
        <v>55</v>
      </c>
      <c r="B25" s="29" t="s">
        <v>30</v>
      </c>
      <c r="C25" s="23" t="s">
        <v>9</v>
      </c>
      <c r="D25" s="21" t="s">
        <v>50</v>
      </c>
      <c r="E25" s="30" t="s">
        <v>60</v>
      </c>
      <c r="F25" s="35" t="s">
        <v>93</v>
      </c>
      <c r="G25" s="32">
        <v>2</v>
      </c>
      <c r="H25" s="34">
        <v>102</v>
      </c>
      <c r="I25" s="33">
        <v>21</v>
      </c>
      <c r="J25" s="34">
        <f t="shared" si="12"/>
        <v>123.42</v>
      </c>
      <c r="K25" s="34">
        <f t="shared" si="13"/>
        <v>204</v>
      </c>
      <c r="L25" s="34">
        <f t="shared" si="14"/>
        <v>42.84</v>
      </c>
      <c r="M25" s="34">
        <f t="shared" si="15"/>
        <v>246.84</v>
      </c>
    </row>
    <row r="26" spans="1:13" ht="63.95" customHeight="1">
      <c r="A26" s="25">
        <v>60</v>
      </c>
      <c r="B26" s="20" t="s">
        <v>31</v>
      </c>
      <c r="C26" s="23" t="s">
        <v>9</v>
      </c>
      <c r="D26" s="21" t="s">
        <v>51</v>
      </c>
      <c r="E26" s="30" t="s">
        <v>60</v>
      </c>
      <c r="F26" s="35" t="s">
        <v>94</v>
      </c>
      <c r="G26" s="32">
        <v>1</v>
      </c>
      <c r="H26" s="34">
        <v>76</v>
      </c>
      <c r="I26" s="33">
        <v>21</v>
      </c>
      <c r="J26" s="34">
        <f t="shared" si="12"/>
        <v>91.96</v>
      </c>
      <c r="K26" s="34">
        <f t="shared" si="13"/>
        <v>76</v>
      </c>
      <c r="L26" s="34">
        <f t="shared" si="14"/>
        <v>15.959999999999994</v>
      </c>
      <c r="M26" s="34">
        <f t="shared" si="15"/>
        <v>91.96</v>
      </c>
    </row>
    <row r="27" spans="1:13" ht="62.1" customHeight="1">
      <c r="A27" s="25">
        <v>65</v>
      </c>
      <c r="B27" s="20" t="s">
        <v>32</v>
      </c>
      <c r="C27" s="23" t="s">
        <v>9</v>
      </c>
      <c r="D27" s="21" t="s">
        <v>52</v>
      </c>
      <c r="E27" s="30" t="s">
        <v>60</v>
      </c>
      <c r="F27" s="36" t="s">
        <v>95</v>
      </c>
      <c r="G27" s="32">
        <v>2</v>
      </c>
      <c r="H27" s="34">
        <v>110</v>
      </c>
      <c r="I27" s="33">
        <v>21</v>
      </c>
      <c r="J27" s="34">
        <f t="shared" si="12"/>
        <v>133.1</v>
      </c>
      <c r="K27" s="34">
        <f t="shared" si="13"/>
        <v>220</v>
      </c>
      <c r="L27" s="34">
        <f t="shared" si="14"/>
        <v>46.199999999999989</v>
      </c>
      <c r="M27" s="34">
        <f t="shared" si="15"/>
        <v>266.2</v>
      </c>
    </row>
    <row r="28" spans="1:13" ht="69.95" customHeight="1">
      <c r="A28" s="25">
        <v>67</v>
      </c>
      <c r="B28" s="20" t="s">
        <v>69</v>
      </c>
      <c r="C28" s="23" t="s">
        <v>9</v>
      </c>
      <c r="D28" s="21" t="s">
        <v>53</v>
      </c>
      <c r="E28" s="30" t="s">
        <v>60</v>
      </c>
      <c r="F28" s="35" t="s">
        <v>96</v>
      </c>
      <c r="G28" s="32">
        <v>2</v>
      </c>
      <c r="H28" s="34">
        <v>69</v>
      </c>
      <c r="I28" s="33">
        <v>21</v>
      </c>
      <c r="J28" s="34">
        <f t="shared" si="12"/>
        <v>83.49</v>
      </c>
      <c r="K28" s="34">
        <f t="shared" si="13"/>
        <v>138</v>
      </c>
      <c r="L28" s="34">
        <f t="shared" si="14"/>
        <v>28.97999999999999</v>
      </c>
      <c r="M28" s="34">
        <f t="shared" si="15"/>
        <v>166.98</v>
      </c>
    </row>
    <row r="29" spans="1:13" ht="69" customHeight="1">
      <c r="A29" s="25">
        <v>70</v>
      </c>
      <c r="B29" s="20" t="s">
        <v>33</v>
      </c>
      <c r="C29" s="23" t="s">
        <v>9</v>
      </c>
      <c r="D29" s="27" t="s">
        <v>54</v>
      </c>
      <c r="E29" s="30" t="s">
        <v>60</v>
      </c>
      <c r="F29" s="36" t="s">
        <v>97</v>
      </c>
      <c r="G29" s="32">
        <v>1</v>
      </c>
      <c r="H29" s="34">
        <v>80</v>
      </c>
      <c r="I29" s="33">
        <v>21</v>
      </c>
      <c r="J29" s="34">
        <f t="shared" si="12"/>
        <v>96.8</v>
      </c>
      <c r="K29" s="34">
        <f t="shared" si="13"/>
        <v>80</v>
      </c>
      <c r="L29" s="34">
        <f t="shared" si="14"/>
        <v>16.799999999999997</v>
      </c>
      <c r="M29" s="34">
        <f t="shared" si="15"/>
        <v>96.8</v>
      </c>
    </row>
    <row r="30" spans="1:13" ht="71.099999999999994" customHeight="1">
      <c r="A30" s="25">
        <v>71</v>
      </c>
      <c r="B30" s="20" t="s">
        <v>34</v>
      </c>
      <c r="C30" s="23" t="s">
        <v>9</v>
      </c>
      <c r="D30" s="28" t="s">
        <v>55</v>
      </c>
      <c r="E30" s="30" t="s">
        <v>60</v>
      </c>
      <c r="F30" s="36" t="s">
        <v>98</v>
      </c>
      <c r="G30" s="32">
        <v>2</v>
      </c>
      <c r="H30" s="34">
        <v>79</v>
      </c>
      <c r="I30" s="33">
        <v>21</v>
      </c>
      <c r="J30" s="34">
        <f t="shared" si="12"/>
        <v>95.59</v>
      </c>
      <c r="K30" s="34">
        <f t="shared" si="13"/>
        <v>158</v>
      </c>
      <c r="L30" s="34">
        <f t="shared" si="14"/>
        <v>33.180000000000007</v>
      </c>
      <c r="M30" s="34">
        <f t="shared" si="15"/>
        <v>191.18</v>
      </c>
    </row>
    <row r="31" spans="1:13" ht="69" customHeight="1">
      <c r="A31" s="25">
        <v>74</v>
      </c>
      <c r="B31" s="29" t="s">
        <v>35</v>
      </c>
      <c r="C31" s="23" t="s">
        <v>9</v>
      </c>
      <c r="D31" s="21" t="s">
        <v>56</v>
      </c>
      <c r="E31" s="30" t="s">
        <v>60</v>
      </c>
      <c r="F31" s="35" t="s">
        <v>99</v>
      </c>
      <c r="G31" s="32">
        <v>1</v>
      </c>
      <c r="H31" s="34">
        <v>92</v>
      </c>
      <c r="I31" s="33">
        <v>21</v>
      </c>
      <c r="J31" s="34">
        <f t="shared" si="12"/>
        <v>111.32</v>
      </c>
      <c r="K31" s="34">
        <f t="shared" si="13"/>
        <v>92</v>
      </c>
      <c r="L31" s="34">
        <f t="shared" si="14"/>
        <v>19.319999999999993</v>
      </c>
      <c r="M31" s="34">
        <f t="shared" si="15"/>
        <v>111.32</v>
      </c>
    </row>
    <row r="32" spans="1:13" ht="66.95" customHeight="1">
      <c r="A32" s="25">
        <v>75</v>
      </c>
      <c r="B32" s="29" t="s">
        <v>75</v>
      </c>
      <c r="C32" s="23" t="s">
        <v>9</v>
      </c>
      <c r="D32" s="21" t="s">
        <v>57</v>
      </c>
      <c r="E32" s="30" t="s">
        <v>60</v>
      </c>
      <c r="F32" s="35" t="s">
        <v>100</v>
      </c>
      <c r="G32" s="32">
        <v>1</v>
      </c>
      <c r="H32" s="34">
        <v>92</v>
      </c>
      <c r="I32" s="33">
        <v>21</v>
      </c>
      <c r="J32" s="34">
        <f t="shared" si="12"/>
        <v>111.32</v>
      </c>
      <c r="K32" s="34">
        <f t="shared" si="13"/>
        <v>92</v>
      </c>
      <c r="L32" s="34">
        <f t="shared" si="14"/>
        <v>19.319999999999993</v>
      </c>
      <c r="M32" s="34">
        <f t="shared" si="15"/>
        <v>111.32</v>
      </c>
    </row>
    <row r="33" spans="1:13" ht="66.95" customHeight="1">
      <c r="A33" s="25">
        <v>84</v>
      </c>
      <c r="B33" s="20" t="s">
        <v>36</v>
      </c>
      <c r="C33" s="23" t="s">
        <v>9</v>
      </c>
      <c r="D33" s="21" t="s">
        <v>58</v>
      </c>
      <c r="E33" s="30" t="s">
        <v>60</v>
      </c>
      <c r="F33" s="35" t="s">
        <v>101</v>
      </c>
      <c r="G33" s="32">
        <v>2</v>
      </c>
      <c r="H33" s="34">
        <v>76</v>
      </c>
      <c r="I33" s="33">
        <v>21</v>
      </c>
      <c r="J33" s="34">
        <f t="shared" ref="J33" si="16">H33*1.21</f>
        <v>91.96</v>
      </c>
      <c r="K33" s="34">
        <f t="shared" ref="K33" si="17">H33*G33</f>
        <v>152</v>
      </c>
      <c r="L33" s="34">
        <f t="shared" ref="L33" si="18">M33-K33</f>
        <v>31.919999999999987</v>
      </c>
      <c r="M33" s="34">
        <f t="shared" ref="M33" si="19">J33*G33</f>
        <v>183.92</v>
      </c>
    </row>
    <row r="35" spans="1:13" ht="15">
      <c r="A35" s="39" t="s">
        <v>6</v>
      </c>
      <c r="B35" s="39"/>
      <c r="C35" s="39"/>
      <c r="D35" s="39"/>
      <c r="E35" s="39"/>
      <c r="F35" s="39"/>
      <c r="G35" s="39"/>
      <c r="H35" s="39"/>
      <c r="I35" s="39"/>
      <c r="J35" s="39"/>
      <c r="K35" s="39"/>
      <c r="L35" s="39"/>
      <c r="M35" s="39"/>
    </row>
  </sheetData>
  <autoFilter ref="A6:G33"/>
  <mergeCells count="5">
    <mergeCell ref="A1:M1"/>
    <mergeCell ref="A4:M4"/>
    <mergeCell ref="A5:J5"/>
    <mergeCell ref="A35:M35"/>
    <mergeCell ref="A3:M3"/>
  </mergeCells>
  <pageMargins left="0.27559055118110237" right="7.874015748031496E-2" top="0.15748031496062992" bottom="0.15748031496062992" header="0" footer="0"/>
  <pageSetup paperSize="9" scale="70"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NVSTC NVSTC90</dc:creator>
  <cp:lastModifiedBy>NVSTC NVSTC69</cp:lastModifiedBy>
  <cp:lastPrinted>2017-12-27T08:39:51Z</cp:lastPrinted>
  <dcterms:created xsi:type="dcterms:W3CDTF">2014-09-22T06:26:50Z</dcterms:created>
  <dcterms:modified xsi:type="dcterms:W3CDTF">2018-03-27T07:13:54Z</dcterms:modified>
</cp:coreProperties>
</file>